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codeName="ЭтаКнига" defaultThemeVersion="124226"/>
  <bookViews>
    <workbookView xWindow="65236" yWindow="3255" windowWidth="19320" windowHeight="6870" tabRatio="500" firstSheet="2" activeTab="7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calcId="145621"/>
</workbook>
</file>

<file path=xl/sharedStrings.xml><?xml version="1.0" encoding="utf-8"?>
<sst xmlns="http://schemas.openxmlformats.org/spreadsheetml/2006/main" count="624" uniqueCount="422">
  <si>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</si>
  <si>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</si>
  <si>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</si>
  <si>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</si>
  <si>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</si>
  <si>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</si>
  <si>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</si>
  <si>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</si>
  <si>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</si>
  <si>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</si>
  <si>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</si>
  <si>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</si>
  <si>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</si>
  <si>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</si>
  <si>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</si>
  <si>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</si>
  <si>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</si>
  <si>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</si>
  <si>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</si>
  <si>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</si>
  <si>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</si>
  <si>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</si>
  <si>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</si>
  <si>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</si>
  <si>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</si>
  <si>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</si>
  <si>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</si>
  <si>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</si>
  <si>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</si>
  <si>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</si>
  <si>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</si>
  <si>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</si>
  <si>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</si>
  <si>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</si>
  <si>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</si>
  <si>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</si>
  <si>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</si>
  <si>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</si>
  <si>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</si>
  <si>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</si>
  <si>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</si>
  <si>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</si>
  <si>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</si>
  <si>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</si>
  <si>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</si>
  <si>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</si>
  <si>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</si>
  <si>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</si>
  <si>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</si>
  <si>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</si>
  <si>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</si>
  <si>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</si>
  <si>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</si>
  <si>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</si>
  <si>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</si>
  <si>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</si>
  <si>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</si>
  <si>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</si>
  <si>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</si>
  <si>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</si>
  <si>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</si>
  <si>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</si>
  <si>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</si>
  <si>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</si>
  <si>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</si>
  <si>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</si>
  <si>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</si>
  <si>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</si>
  <si>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</si>
  <si>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</si>
  <si>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</si>
  <si>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</si>
  <si>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</si>
  <si>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</si>
  <si>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</si>
  <si>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</si>
  <si>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</si>
  <si>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</si>
  <si>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</si>
  <si>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</si>
  <si>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</si>
  <si>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</si>
  <si>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</si>
  <si>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</si>
  <si>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</si>
  <si>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</si>
  <si>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</si>
  <si>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</si>
  <si>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</si>
  <si>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</si>
  <si>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</si>
  <si>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</si>
  <si>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</si>
  <si>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</si>
  <si>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</si>
  <si>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</si>
  <si>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</si>
  <si>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</si>
  <si>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</si>
  <si>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</si>
  <si>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</si>
  <si>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</si>
  <si>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</si>
  <si>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</si>
  <si>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</si>
  <si>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</si>
  <si>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</si>
  <si>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</si>
  <si>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</si>
  <si>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</si>
  <si>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</si>
  <si>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</si>
  <si>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</si>
  <si>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</si>
  <si>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</si>
  <si>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</si>
  <si>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</si>
  <si>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</si>
  <si>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</si>
  <si>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</si>
  <si>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</si>
  <si>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</si>
  <si>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</si>
  <si>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</si>
  <si>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</si>
  <si>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</si>
  <si>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</si>
  <si>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</si>
  <si>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</si>
  <si>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</si>
  <si>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</si>
  <si>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</si>
  <si>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</si>
  <si>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</si>
  <si>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</si>
  <si>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</si>
  <si>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</si>
  <si>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</si>
  <si>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</si>
  <si>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</si>
  <si>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</si>
  <si>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</si>
  <si>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</si>
  <si>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</si>
  <si>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</si>
  <si>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</si>
  <si>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</si>
  <si>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</si>
  <si>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</si>
  <si>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</si>
  <si>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</si>
  <si>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</si>
  <si>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</si>
  <si>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</si>
  <si>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</si>
  <si>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</si>
  <si>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</si>
  <si>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</si>
  <si>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</si>
  <si>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</si>
  <si>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</si>
  <si>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</si>
  <si>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</si>
  <si>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</si>
  <si>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</si>
  <si>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</si>
  <si>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</si>
  <si>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</si>
  <si>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</si>
  <si>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</si>
  <si>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</si>
  <si>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</si>
  <si>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</si>
  <si>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</si>
  <si>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</si>
  <si>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</si>
  <si>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</si>
  <si>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</si>
  <si>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</si>
  <si>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</si>
  <si>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</si>
  <si>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</si>
  <si>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</si>
  <si>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</si>
  <si>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</si>
  <si>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</si>
  <si>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</si>
  <si>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</si>
  <si>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</si>
  <si>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</si>
  <si>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</si>
  <si>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</si>
  <si>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</si>
  <si>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</si>
  <si>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</si>
  <si>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</si>
  <si>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</si>
  <si>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</si>
  <si>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</si>
  <si>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</si>
  <si>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</si>
  <si>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</si>
  <si>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</si>
  <si>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</si>
  <si>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</si>
  <si>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</si>
  <si>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</si>
  <si>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</si>
  <si>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</si>
  <si>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</si>
  <si>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</si>
  <si>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</si>
  <si>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</si>
  <si>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</si>
  <si>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</si>
  <si>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</si>
  <si>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</si>
  <si>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</si>
  <si>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</si>
  <si>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</si>
  <si>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</si>
  <si>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</si>
  <si>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</si>
  <si>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</si>
  <si>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</si>
  <si>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</si>
  <si>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</si>
  <si>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</si>
  <si>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</si>
  <si>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</si>
  <si>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</si>
  <si>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</si>
  <si>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</si>
  <si>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</si>
  <si>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</si>
  <si>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</si>
  <si>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</si>
  <si>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</si>
  <si>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</si>
  <si>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</si>
  <si>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</si>
  <si>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</si>
  <si>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</si>
  <si>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</si>
  <si>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</si>
  <si>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</si>
  <si>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</si>
  <si>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</si>
  <si>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</si>
  <si>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</si>
  <si>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</si>
  <si>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</si>
  <si>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</si>
  <si>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</si>
  <si>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</si>
  <si>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</si>
  <si>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</si>
  <si>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</si>
  <si>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</si>
  <si>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</si>
  <si>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</si>
  <si>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</si>
  <si>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</si>
  <si>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</si>
  <si>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</si>
  <si>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</si>
  <si>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</si>
  <si>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</si>
  <si>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</si>
  <si>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</si>
  <si>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</si>
  <si>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</si>
  <si>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</si>
  <si>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</si>
  <si>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</si>
  <si>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</si>
  <si>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</si>
  <si>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</si>
  <si>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</si>
  <si>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</si>
  <si>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</si>
  <si>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</si>
  <si>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</si>
  <si>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</si>
  <si>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</si>
  <si>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</si>
  <si>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</si>
  <si>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</si>
  <si>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</si>
  <si>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</si>
  <si>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</si>
  <si>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</si>
  <si>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</si>
  <si>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</si>
  <si>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</si>
  <si>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</si>
  <si>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</si>
  <si>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</si>
  <si>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</si>
  <si>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</si>
  <si>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</si>
  <si>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</si>
  <si>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</si>
  <si>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</si>
  <si>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</si>
  <si>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</si>
  <si>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</si>
  <si>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</si>
  <si>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</si>
  <si>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</si>
  <si>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</si>
  <si>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</si>
  <si>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</si>
  <si>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</si>
  <si>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</si>
  <si>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</si>
  <si>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</si>
  <si>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</si>
  <si>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</si>
  <si>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</si>
  <si>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</si>
  <si>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</si>
  <si>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</si>
  <si>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</si>
  <si>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</si>
  <si>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</si>
  <si>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</si>
  <si>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</si>
  <si>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</si>
  <si>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</si>
  <si>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</si>
  <si>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</si>
  <si>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</si>
  <si>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</si>
  <si>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</si>
  <si>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</si>
  <si>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</si>
  <si>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</si>
  <si>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</si>
  <si>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</si>
  <si>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</si>
  <si>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</si>
  <si>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</si>
  <si>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</si>
  <si>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</si>
  <si>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</si>
  <si>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</si>
  <si>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</si>
  <si>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</si>
  <si>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</si>
  <si>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</si>
  <si>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</si>
  <si>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</si>
  <si>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</si>
  <si>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</si>
  <si>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</si>
  <si>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</si>
  <si>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</si>
  <si>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</si>
  <si>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</si>
  <si>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</si>
  <si>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</si>
  <si>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</si>
  <si>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</si>
  <si>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</si>
  <si>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</si>
  <si>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</si>
  <si>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</si>
  <si>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</si>
  <si>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</si>
  <si>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</si>
  <si>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</si>
  <si>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</si>
  <si>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</si>
  <si>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</si>
  <si>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</si>
  <si>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</si>
  <si>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</si>
  <si>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</si>
  <si>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</si>
  <si>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</si>
  <si>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</si>
  <si>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</si>
  <si>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</si>
  <si>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</si>
  <si>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</si>
  <si>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</si>
  <si>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</si>
  <si>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</si>
  <si>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</si>
  <si>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</si>
  <si>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</si>
  <si>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</si>
  <si>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</si>
  <si>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</si>
  <si>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</si>
  <si>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</si>
  <si>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</si>
  <si>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</si>
  <si>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</si>
  <si>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</si>
  <si>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</si>
  <si>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</si>
  <si>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</si>
  <si>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</si>
  <si>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</si>
  <si>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</si>
  <si>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</si>
  <si>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</si>
  <si>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</si>
  <si>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</si>
  <si>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</si>
  <si>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</si>
  <si>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</si>
  <si>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</si>
  <si>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</si>
  <si>
    <t>МБОУ гимназия № 30 г.Ставрополя</t>
  </si>
  <si>
    <t>355031, город Ставрополь ул.Серова,272 телефон/факс: 24-55-25</t>
  </si>
  <si>
    <t>директор</t>
  </si>
  <si>
    <t>Шишкина Л.А.</t>
  </si>
  <si>
    <t>7(8652) 24-55-25</t>
  </si>
  <si>
    <t>sch_30@stavadm.ru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</si>
</sst>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  <numFmt numFmtId="166" formatCode="#,##0.0"/>
  </numFmts>
  <fonts count="9"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/>
      <top style="thin"/>
      <bottom style="thin"/>
    </border>
    <border>
      <left style="hair"/>
      <right style="hair"/>
      <top style="hair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Border="0" applyProtection="0">
      <alignment/>
    </xf>
    <xf numFmtId="164" fontId="8" fillId="3" borderId="1">
      <alignment horizontal="center" vertical="center"/>
      <protection/>
    </xf>
    <xf numFmtId="43" fontId="0" fillId="0" borderId="0" applyBorder="0" applyAlignment="0" applyProtection="0"/>
  </cellStyleXfs>
  <cellXfs count="17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Protection="1">
      <protection/>
    </xf>
    <xf numFmtId="0" fontId="0" fillId="0" borderId="3" xfId="0" applyBorder="1" applyProtection="1">
      <protection/>
    </xf>
    <xf numFmtId="0" fontId="0" fillId="0" borderId="4" xfId="0" applyFont="1" applyBorder="1" applyProtection="1">
      <protection/>
    </xf>
    <xf numFmtId="0" fontId="0" fillId="0" borderId="5" xfId="0" applyBorder="1" applyProtection="1">
      <protection/>
    </xf>
    <xf numFmtId="0" fontId="0" fillId="0" borderId="6" xfId="0" applyBorder="1" applyProtection="1">
      <protection/>
    </xf>
    <xf numFmtId="0" fontId="0" fillId="0" borderId="7" xfId="0" applyFont="1" applyBorder="1" applyProtection="1">
      <protection/>
    </xf>
    <xf numFmtId="0" fontId="0" fillId="0" borderId="7" xfId="0" applyFont="1" applyFill="1" applyBorder="1" applyProtection="1">
      <protection/>
    </xf>
    <xf numFmtId="0" fontId="0" fillId="0" borderId="8" xfId="0" applyBorder="1" applyProtection="1">
      <protection/>
    </xf>
    <xf numFmtId="0" fontId="0" fillId="0" borderId="9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4" borderId="11" xfId="0" applyFont="1" applyFill="1" applyBorder="1" applyAlignment="1" applyProtection="1">
      <alignment horizontal="left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Protection="1"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wrapText="1"/>
      <protection/>
    </xf>
    <xf numFmtId="0" fontId="0" fillId="0" borderId="2" xfId="0" applyFont="1" applyBorder="1" applyAlignment="1" applyProtection="1">
      <alignment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64" fontId="0" fillId="0" borderId="2" xfId="22" applyNumberFormat="1" applyBorder="1" applyAlignment="1" applyProtection="1">
      <alignment horizontal="center" vertical="center" wrapText="1"/>
      <protection locked="0"/>
    </xf>
    <xf numFmtId="164" fontId="0" fillId="0" borderId="2" xfId="22" applyNumberFormat="1" applyBorder="1" applyAlignment="1" applyProtection="1">
      <alignment horizontal="center" vertical="center"/>
      <protection/>
    </xf>
    <xf numFmtId="164" fontId="0" fillId="0" borderId="2" xfId="22" applyNumberFormat="1" applyBorder="1" applyAlignment="1" applyProtection="1">
      <alignment horizontal="center" vertical="center"/>
      <protection locked="0"/>
    </xf>
    <xf numFmtId="0" fontId="0" fillId="5" borderId="11" xfId="0" applyFont="1" applyFill="1" applyBorder="1" applyAlignment="1" applyProtection="1">
      <alignment horizontal="center"/>
      <protection locked="0"/>
    </xf>
    <xf numFmtId="43" fontId="0" fillId="0" borderId="2" xfId="22" applyBorder="1" applyAlignment="1" applyProtection="1">
      <alignment horizontal="center" vertical="center"/>
      <protection/>
    </xf>
    <xf numFmtId="165" fontId="0" fillId="0" borderId="2" xfId="0" applyNumberFormat="1" applyFont="1" applyBorder="1" applyAlignment="1" applyProtection="1">
      <alignment horizontal="center" vertical="center"/>
      <protection locked="0"/>
    </xf>
    <xf numFmtId="164" fontId="0" fillId="0" borderId="2" xfId="0" applyNumberFormat="1" applyFont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 quotePrefix="1">
      <alignment wrapText="1"/>
      <protection/>
    </xf>
    <xf numFmtId="164" fontId="0" fillId="0" borderId="2" xfId="22" applyNumberFormat="1" applyFill="1" applyBorder="1" applyAlignment="1" applyProtection="1">
      <alignment horizontal="center" vertical="center"/>
      <protection locked="0"/>
    </xf>
    <xf numFmtId="0" fontId="0" fillId="0" borderId="2" xfId="0" applyFont="1" applyBorder="1" applyProtection="1" quotePrefix="1"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4" fontId="0" fillId="3" borderId="2" xfId="22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vertical="top" wrapText="1"/>
      <protection/>
    </xf>
    <xf numFmtId="0" fontId="0" fillId="0" borderId="2" xfId="0" applyFont="1" applyBorder="1" applyAlignment="1" applyProtection="1">
      <alignment horizontal="left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164" fontId="0" fillId="0" borderId="2" xfId="22" applyNumberFormat="1" applyFont="1" applyBorder="1" applyAlignment="1" applyProtection="1">
      <alignment horizontal="center" vertical="center"/>
      <protection locked="0"/>
    </xf>
    <xf numFmtId="16" fontId="0" fillId="5" borderId="1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Font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 vertical="center"/>
      <protection locked="0"/>
    </xf>
    <xf numFmtId="164" fontId="0" fillId="0" borderId="2" xfId="22" applyNumberForma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locked="0"/>
    </xf>
    <xf numFmtId="164" fontId="0" fillId="0" borderId="2" xfId="22" applyNumberFormat="1" applyFill="1" applyBorder="1" applyAlignment="1" applyProtection="1">
      <alignment horizontal="center" vertical="center"/>
      <protection hidden="1" locked="0"/>
    </xf>
    <xf numFmtId="0" fontId="0" fillId="0" borderId="2" xfId="0" applyBorder="1" applyProtection="1">
      <protection locked="0"/>
    </xf>
    <xf numFmtId="0" fontId="0" fillId="0" borderId="17" xfId="0" applyBorder="1" applyProtection="1">
      <protection locked="0"/>
    </xf>
    <xf numFmtId="164" fontId="8" fillId="3" borderId="1" xfId="21" applyAlignment="1">
      <alignment horizontal="center" vertical="center"/>
      <protection/>
    </xf>
    <xf numFmtId="164" fontId="6" fillId="3" borderId="1" xfId="21" applyFont="1" applyAlignment="1">
      <alignment horizontal="center" vertical="center"/>
      <protection/>
    </xf>
    <xf numFmtId="166" fontId="0" fillId="3" borderId="2" xfId="22" applyNumberFormat="1" applyFont="1" applyFill="1" applyBorder="1" applyAlignment="1" applyProtection="1">
      <alignment horizontal="center" vertical="center"/>
      <protection hidden="1"/>
    </xf>
    <xf numFmtId="166" fontId="0" fillId="3" borderId="2" xfId="22" applyNumberFormat="1" applyFill="1" applyBorder="1" applyAlignment="1" applyProtection="1">
      <alignment horizontal="center" vertical="center"/>
      <protection/>
    </xf>
    <xf numFmtId="3" fontId="8" fillId="3" borderId="1" xfId="21" applyNumberFormat="1" applyAlignment="1">
      <alignment horizontal="center" vertical="center"/>
      <protection/>
    </xf>
    <xf numFmtId="0" fontId="0" fillId="0" borderId="0" xfId="0" applyFill="1" applyProtection="1">
      <protection/>
    </xf>
    <xf numFmtId="164" fontId="0" fillId="0" borderId="0" xfId="22" applyNumberFormat="1" applyFill="1" applyBorder="1" applyProtection="1">
      <protection/>
    </xf>
    <xf numFmtId="164" fontId="0" fillId="0" borderId="0" xfId="22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Protection="1">
      <protection/>
    </xf>
    <xf numFmtId="43" fontId="0" fillId="0" borderId="0" xfId="22" applyFill="1" applyBorder="1" applyProtection="1">
      <protection/>
    </xf>
    <xf numFmtId="164" fontId="0" fillId="0" borderId="2" xfId="0" applyNumberFormat="1" applyFont="1" applyBorder="1" applyAlignment="1" applyProtection="1">
      <alignment horizontal="center" vertical="center"/>
      <protection/>
    </xf>
    <xf numFmtId="3" fontId="0" fillId="3" borderId="2" xfId="22" applyNumberFormat="1" applyFill="1" applyBorder="1" applyAlignment="1" applyProtection="1">
      <alignment horizontal="center" vertical="center"/>
      <protection hidden="1"/>
    </xf>
    <xf numFmtId="3" fontId="0" fillId="3" borderId="2" xfId="22" applyNumberFormat="1" applyFill="1" applyBorder="1" applyAlignment="1" applyProtection="1">
      <alignment horizontal="center" vertical="center"/>
      <protection/>
    </xf>
    <xf numFmtId="3" fontId="0" fillId="3" borderId="2" xfId="0" applyNumberFormat="1" applyFont="1" applyFill="1" applyBorder="1" applyAlignment="1" applyProtection="1">
      <alignment horizontal="center" vertical="center"/>
      <protection locked="0"/>
    </xf>
    <xf numFmtId="166" fontId="0" fillId="3" borderId="2" xfId="22" applyNumberFormat="1" applyFill="1" applyBorder="1" applyAlignment="1" applyProtection="1">
      <alignment horizontal="center" vertical="center"/>
      <protection hidden="1"/>
    </xf>
    <xf numFmtId="1" fontId="8" fillId="3" borderId="0" xfId="0" applyNumberFormat="1" applyFont="1" applyFill="1" applyAlignment="1" applyProtection="1">
      <alignment horizontal="center" vertical="center"/>
      <protection hidden="1"/>
    </xf>
    <xf numFmtId="1" fontId="8" fillId="3" borderId="2" xfId="0" applyNumberFormat="1" applyFont="1" applyFill="1" applyBorder="1" applyAlignment="1" applyProtection="1">
      <alignment horizontal="center" vertical="center"/>
      <protection hidden="1"/>
    </xf>
    <xf numFmtId="164" fontId="8" fillId="3" borderId="1" xfId="2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right" vertical="center"/>
      <protection/>
    </xf>
    <xf numFmtId="0" fontId="0" fillId="3" borderId="19" xfId="0" applyFont="1" applyFill="1" applyBorder="1" applyAlignment="1" applyProtection="1">
      <alignment horizontal="left" vertical="center"/>
      <protection locked="0"/>
    </xf>
    <xf numFmtId="0" fontId="0" fillId="3" borderId="20" xfId="0" applyFont="1" applyFill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right" vertical="center"/>
      <protection/>
    </xf>
    <xf numFmtId="0" fontId="0" fillId="3" borderId="16" xfId="0" applyFont="1" applyFill="1" applyBorder="1" applyAlignment="1" applyProtection="1">
      <alignment horizontal="left" vertical="center"/>
      <protection locked="0"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3" borderId="18" xfId="0" applyFont="1" applyFill="1" applyBorder="1" applyAlignment="1" applyProtection="1">
      <alignment horizontal="center" vertical="center" wrapText="1"/>
      <protection locked="0"/>
    </xf>
    <xf numFmtId="0" fontId="0" fillId="3" borderId="2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" xfId="0" applyFont="1" applyBorder="1" applyAlignment="1" applyProtection="1">
      <alignment vertical="center" wrapText="1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3" fillId="0" borderId="2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" borderId="0" xfId="0" applyNumberFormat="1" applyFill="1" applyProtection="1">
      <protection locked="0"/>
    </xf>
    <xf numFmtId="0" fontId="1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166" fontId="0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44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3" fillId="0" borderId="46" xfId="0" applyFont="1" applyBorder="1" applyAlignment="1" applyProtection="1">
      <alignment horizontal="center" vertical="center"/>
      <protection/>
    </xf>
    <xf numFmtId="0" fontId="3" fillId="0" borderId="4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Пояснение" xfId="20"/>
    <cellStyle name="Расчетная ячейка" xfId="21"/>
    <cellStyle name="Финансовый" xfId="22"/>
  </cellStyles>
  <dxfs count="94"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24993999302387238"/>
        </patternFill>
      </fill>
      <border/>
    </dxf>
    <dxf>
      <font>
        <b/>
        <i val="0"/>
        <color rgb="FF0070C0"/>
      </font>
      <fill>
        <patternFill patternType="solid">
          <bgColor theme="0" tint="-0.24993999302387238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 patternType="solid"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0070C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theme="9" tint="-0.24993999302387238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  <border/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  <dxf>
      <font>
        <b/>
        <i val="0"/>
        <color rgb="FFC00000"/>
      </font>
      <fill>
        <patternFill>
          <bgColor theme="0" tint="-0.149959996342659"/>
        </patternFill>
      </fill>
      <border/>
    </dxf>
    <dxf>
      <font>
        <b/>
        <i val="0"/>
        <color theme="4" tint="-0.24993999302387238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zoomScale="90" zoomScaleNormal="90" workbookViewId="0" topLeftCell="A10">
      <selection activeCell="C25" sqref="C25:D25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03" t="s">
        <v>0</v>
      </c>
      <c r="B2" s="104"/>
      <c r="C2" s="104"/>
      <c r="D2" s="104"/>
      <c r="E2" s="104"/>
      <c r="F2" s="105"/>
    </row>
    <row r="3" ht="13.5" thickBot="1"/>
    <row r="4" spans="1:6" ht="13.5" thickBot="1">
      <c r="A4" s="106" t="s">
        <v>1</v>
      </c>
      <c r="B4" s="107"/>
      <c r="C4" s="107"/>
      <c r="D4" s="107"/>
      <c r="E4" s="107"/>
      <c r="F4" s="108"/>
    </row>
    <row r="5" ht="13.5" thickBot="1"/>
    <row r="6" spans="1:6" ht="81" customHeight="1" thickBot="1">
      <c r="A6" s="109" t="s">
        <v>402</v>
      </c>
      <c r="B6" s="110"/>
      <c r="C6" s="110"/>
      <c r="D6" s="110"/>
      <c r="E6" s="110"/>
      <c r="F6" s="111"/>
    </row>
    <row r="7" ht="13.5" thickBot="1"/>
    <row r="8" spans="1:6" ht="13.5" thickBot="1">
      <c r="A8" s="106" t="s">
        <v>2</v>
      </c>
      <c r="B8" s="107"/>
      <c r="C8" s="107"/>
      <c r="D8" s="107"/>
      <c r="E8" s="107"/>
      <c r="F8" s="108"/>
    </row>
    <row r="9" ht="13.5" thickBot="1"/>
    <row r="10" spans="1:6" ht="12.75">
      <c r="A10" s="112" t="s">
        <v>278</v>
      </c>
      <c r="B10" s="113"/>
      <c r="C10" s="113"/>
      <c r="D10" s="113"/>
      <c r="E10" s="113"/>
      <c r="F10" s="114"/>
    </row>
    <row r="11" spans="1:6" ht="12.75">
      <c r="A11" s="7"/>
      <c r="B11" s="91" t="s">
        <v>279</v>
      </c>
      <c r="C11" s="91"/>
      <c r="D11" s="19">
        <v>20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117" t="s">
        <v>4</v>
      </c>
      <c r="B14" s="118"/>
      <c r="C14" s="119"/>
      <c r="D14" s="14" t="s">
        <v>5</v>
      </c>
      <c r="F14" s="15" t="s">
        <v>283</v>
      </c>
    </row>
    <row r="15" spans="1:6" ht="100.15" customHeight="1" thickBot="1">
      <c r="A15" s="115" t="s">
        <v>280</v>
      </c>
      <c r="B15" s="115"/>
      <c r="C15" s="115"/>
      <c r="D15" s="120" t="s">
        <v>6</v>
      </c>
      <c r="F15" s="16" t="s">
        <v>413</v>
      </c>
    </row>
    <row r="16" spans="1:6" ht="18.6" customHeight="1" thickBot="1">
      <c r="A16" s="116"/>
      <c r="B16" s="116"/>
      <c r="C16" s="116"/>
      <c r="D16" s="121"/>
      <c r="F16" s="17" t="s">
        <v>7</v>
      </c>
    </row>
    <row r="17" spans="1:4" ht="80.45" customHeight="1">
      <c r="A17" s="122" t="s">
        <v>281</v>
      </c>
      <c r="B17" s="122"/>
      <c r="C17" s="122"/>
      <c r="D17" s="63" t="s">
        <v>8</v>
      </c>
    </row>
    <row r="18" spans="1:4" ht="52.9" customHeight="1">
      <c r="A18" s="116" t="s">
        <v>282</v>
      </c>
      <c r="B18" s="116"/>
      <c r="C18" s="116"/>
      <c r="D18" s="63" t="s">
        <v>9</v>
      </c>
    </row>
    <row r="19" ht="13.5" thickBot="1"/>
    <row r="20" spans="1:7" ht="13.5" thickBot="1">
      <c r="A20" s="92" t="s">
        <v>284</v>
      </c>
      <c r="B20" s="93"/>
      <c r="C20" s="94" t="s">
        <v>416</v>
      </c>
      <c r="D20" s="94"/>
      <c r="E20" s="94"/>
      <c r="F20" s="94"/>
      <c r="G20" s="95"/>
    </row>
    <row r="21" spans="1:7" ht="13.5" thickBot="1">
      <c r="A21" s="96" t="s">
        <v>285</v>
      </c>
      <c r="B21" s="96"/>
      <c r="C21" s="97" t="s">
        <v>417</v>
      </c>
      <c r="D21" s="97"/>
      <c r="E21" s="97"/>
      <c r="F21" s="97"/>
      <c r="G21" s="97"/>
    </row>
    <row r="22" spans="1:7" ht="13.5" thickBot="1">
      <c r="A22" s="123" t="s">
        <v>10</v>
      </c>
      <c r="B22" s="124"/>
      <c r="C22" s="117" t="s">
        <v>11</v>
      </c>
      <c r="D22" s="118"/>
      <c r="E22" s="118"/>
      <c r="F22" s="118"/>
      <c r="G22" s="119"/>
    </row>
    <row r="23" spans="1:7" ht="54" customHeight="1">
      <c r="A23" s="123"/>
      <c r="B23" s="123"/>
      <c r="C23" s="120" t="s">
        <v>317</v>
      </c>
      <c r="D23" s="120"/>
      <c r="E23" s="125"/>
      <c r="F23" s="125"/>
      <c r="G23" s="20"/>
    </row>
    <row r="24" spans="1:7" ht="13.5" thickBot="1">
      <c r="A24" s="102">
        <v>1</v>
      </c>
      <c r="B24" s="102"/>
      <c r="C24" s="102">
        <v>2</v>
      </c>
      <c r="D24" s="102"/>
      <c r="E24" s="102">
        <v>3</v>
      </c>
      <c r="F24" s="102"/>
      <c r="G24" s="18">
        <v>4</v>
      </c>
    </row>
    <row r="25" spans="1:7" ht="12.75" customHeight="1" thickBot="1">
      <c r="A25" s="98">
        <v>609402</v>
      </c>
      <c r="B25" s="99"/>
      <c r="C25" s="100">
        <v>32660850</v>
      </c>
      <c r="D25" s="101"/>
      <c r="E25" s="100"/>
      <c r="F25" s="101"/>
      <c r="G25" s="21"/>
    </row>
  </sheetData>
  <sheetProtection password="D941" sheet="1"/>
  <mergeCells count="25">
    <mergeCell ref="A22:B23"/>
    <mergeCell ref="C22:G22"/>
    <mergeCell ref="C23:D23"/>
    <mergeCell ref="E23:F23"/>
    <mergeCell ref="A2:F2"/>
    <mergeCell ref="A4:F4"/>
    <mergeCell ref="A6:F6"/>
    <mergeCell ref="A8:F8"/>
    <mergeCell ref="A10:F10"/>
    <mergeCell ref="A25:B25"/>
    <mergeCell ref="C25:D25"/>
    <mergeCell ref="E25:F25"/>
    <mergeCell ref="A24:B24"/>
    <mergeCell ref="C24:D24"/>
    <mergeCell ref="E24:F24"/>
    <mergeCell ref="B11:C11"/>
    <mergeCell ref="A20:B20"/>
    <mergeCell ref="C20:G20"/>
    <mergeCell ref="A21:B21"/>
    <mergeCell ref="C21:G21"/>
    <mergeCell ref="A15:C16"/>
    <mergeCell ref="A14:C14"/>
    <mergeCell ref="D15:D16"/>
    <mergeCell ref="A17:C17"/>
    <mergeCell ref="A18:C18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landscape" paperSize="9" scale="70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80" zoomScaleNormal="80" workbookViewId="0" topLeftCell="A1">
      <pane xSplit="2" ySplit="6" topLeftCell="C7" activePane="bottomRight" state="frozen"/>
      <selection pane="topRight" activeCell="C1" sqref="C1"/>
      <selection pane="bottomLeft" activeCell="A7" sqref="A7"/>
      <selection pane="bottomRight" activeCell="L9" sqref="L9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7" t="s">
        <v>12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.6" customHeight="1">
      <c r="A3" s="126" t="s">
        <v>14</v>
      </c>
      <c r="B3" s="126" t="s">
        <v>15</v>
      </c>
      <c r="C3" s="126" t="s">
        <v>16</v>
      </c>
      <c r="D3" s="128" t="s">
        <v>17</v>
      </c>
      <c r="E3" s="128"/>
      <c r="F3" s="128"/>
      <c r="G3" s="128"/>
      <c r="H3" s="128"/>
      <c r="I3" s="128"/>
      <c r="J3" s="128"/>
      <c r="K3" s="128"/>
      <c r="L3" s="128"/>
      <c r="M3" s="126" t="s">
        <v>18</v>
      </c>
    </row>
    <row r="4" spans="1:13" ht="67.15" customHeight="1">
      <c r="A4" s="126"/>
      <c r="B4" s="126"/>
      <c r="C4" s="126"/>
      <c r="D4" s="126" t="s">
        <v>19</v>
      </c>
      <c r="E4" s="126" t="s">
        <v>20</v>
      </c>
      <c r="F4" s="126" t="s">
        <v>21</v>
      </c>
      <c r="G4" s="126"/>
      <c r="H4" s="126" t="s">
        <v>22</v>
      </c>
      <c r="I4" s="128" t="s">
        <v>23</v>
      </c>
      <c r="J4" s="128"/>
      <c r="K4" s="128"/>
      <c r="L4" s="126" t="s">
        <v>24</v>
      </c>
      <c r="M4" s="126"/>
    </row>
    <row r="5" spans="1:13" ht="52.9" customHeight="1">
      <c r="A5" s="126"/>
      <c r="B5" s="126"/>
      <c r="C5" s="126"/>
      <c r="D5" s="126"/>
      <c r="E5" s="126"/>
      <c r="F5" s="5" t="s">
        <v>25</v>
      </c>
      <c r="G5" s="5" t="s">
        <v>26</v>
      </c>
      <c r="H5" s="126"/>
      <c r="I5" s="4" t="s">
        <v>27</v>
      </c>
      <c r="J5" s="4" t="s">
        <v>28</v>
      </c>
      <c r="K5" s="4" t="s">
        <v>29</v>
      </c>
      <c r="L5" s="126"/>
      <c r="M5" s="126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4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4</v>
      </c>
      <c r="G7" s="89">
        <f t="shared" si="0"/>
        <v>0</v>
      </c>
      <c r="H7" s="88">
        <f t="shared" si="0"/>
        <v>0</v>
      </c>
      <c r="I7" s="89">
        <f t="shared" si="0"/>
        <v>0</v>
      </c>
      <c r="J7" s="88">
        <f t="shared" si="0"/>
        <v>4</v>
      </c>
      <c r="K7" s="89">
        <f t="shared" si="0"/>
        <v>0</v>
      </c>
      <c r="L7" s="88">
        <f t="shared" si="0"/>
        <v>2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4</v>
      </c>
      <c r="D9" s="40"/>
      <c r="E9" s="40"/>
      <c r="F9" s="40">
        <v>4</v>
      </c>
      <c r="G9" s="40"/>
      <c r="H9" s="40"/>
      <c r="I9" s="40"/>
      <c r="J9" s="40">
        <v>4</v>
      </c>
      <c r="K9" s="40"/>
      <c r="L9" s="40">
        <v>2</v>
      </c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  <mergeCell ref="H4:H5"/>
    <mergeCell ref="I4:K4"/>
  </mergeCells>
  <conditionalFormatting sqref="F7:G21 C7:C21">
    <cfRule type="expression" priority="6" dxfId="67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7" stopIfTrue="1">
      <formula>$D$7&gt;$C$7</formula>
    </cfRule>
  </conditionalFormatting>
  <conditionalFormatting sqref="E7:E21 C7:C21">
    <cfRule type="expression" priority="4" dxfId="67" stopIfTrue="1">
      <formula>$E$7&gt;$C$7</formula>
    </cfRule>
  </conditionalFormatting>
  <conditionalFormatting sqref="C7:C21 H7:H21">
    <cfRule type="expression" priority="3" dxfId="67" stopIfTrue="1">
      <formula>$H$7&gt;$C$7</formula>
    </cfRule>
  </conditionalFormatting>
  <conditionalFormatting sqref="C7:C21 L7:L21">
    <cfRule type="expression" priority="2" dxfId="67" stopIfTrue="1">
      <formula>$L$7&gt;$C$7</formula>
    </cfRule>
  </conditionalFormatting>
  <conditionalFormatting sqref="C15:C17 D15:D17">
    <cfRule type="expression" priority="14" dxfId="83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67" stopIfTrue="1">
      <formula>$C$15&lt;SUM($C$16:$C$17)</formula>
    </cfRule>
  </conditionalFormatting>
  <conditionalFormatting sqref="C15:C17 F15:G17">
    <cfRule type="expression" priority="16" dxfId="83" stopIfTrue="1">
      <formula>$C$15&lt;($F$15+$G$15)</formula>
    </cfRule>
  </conditionalFormatting>
  <conditionalFormatting sqref="C15:C17 E15:E17">
    <cfRule type="expression" priority="13" dxfId="83" stopIfTrue="1">
      <formula>$C$15&lt;$E$15</formula>
    </cfRule>
  </conditionalFormatting>
  <conditionalFormatting sqref="C15:C17 L15:L17">
    <cfRule type="expression" priority="11" dxfId="67" stopIfTrue="1">
      <formula>$C$15&lt;$L$15</formula>
    </cfRule>
  </conditionalFormatting>
  <conditionalFormatting sqref="C15:C17 H15:H17">
    <cfRule type="expression" priority="12" dxfId="67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300" verticalDpi="300" orientation="landscape" paperSize="9" scale="62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zoomScale="80" zoomScaleNormal="80" workbookViewId="0" topLeftCell="A1">
      <pane xSplit="2" ySplit="7" topLeftCell="D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Q10" sqref="Q10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3" t="s">
        <v>45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2.75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7" ht="22.9" customHeight="1">
      <c r="A3" s="130" t="s">
        <v>47</v>
      </c>
      <c r="B3" s="130" t="s">
        <v>15</v>
      </c>
      <c r="C3" s="130" t="s">
        <v>48</v>
      </c>
      <c r="D3" s="130" t="s">
        <v>49</v>
      </c>
      <c r="E3" s="130"/>
      <c r="F3" s="130"/>
      <c r="G3" s="130"/>
      <c r="H3" s="130"/>
      <c r="I3" s="130"/>
      <c r="J3" s="130"/>
      <c r="K3" s="130"/>
      <c r="L3" s="130"/>
      <c r="M3" s="130"/>
      <c r="N3" s="130" t="s">
        <v>50</v>
      </c>
      <c r="O3" s="130" t="s">
        <v>51</v>
      </c>
      <c r="P3" s="130" t="s">
        <v>52</v>
      </c>
      <c r="Q3" s="130" t="s">
        <v>53</v>
      </c>
    </row>
    <row r="4" spans="1:17" ht="26.45" customHeight="1">
      <c r="A4" s="130"/>
      <c r="B4" s="130"/>
      <c r="C4" s="130"/>
      <c r="D4" s="135" t="s">
        <v>16</v>
      </c>
      <c r="E4" s="135" t="s">
        <v>54</v>
      </c>
      <c r="F4" s="135"/>
      <c r="G4" s="135"/>
      <c r="H4" s="135"/>
      <c r="I4" s="135"/>
      <c r="J4" s="135"/>
      <c r="K4" s="135"/>
      <c r="L4" s="135"/>
      <c r="M4" s="135"/>
      <c r="N4" s="130"/>
      <c r="O4" s="130"/>
      <c r="P4" s="130"/>
      <c r="Q4" s="130"/>
    </row>
    <row r="5" spans="1:17" ht="25.15" customHeight="1">
      <c r="A5" s="130"/>
      <c r="B5" s="130"/>
      <c r="C5" s="130"/>
      <c r="D5" s="130"/>
      <c r="E5" s="135" t="s">
        <v>55</v>
      </c>
      <c r="F5" s="135"/>
      <c r="G5" s="135"/>
      <c r="H5" s="135"/>
      <c r="I5" s="135"/>
      <c r="J5" s="135"/>
      <c r="K5" s="130" t="s">
        <v>56</v>
      </c>
      <c r="L5" s="130" t="s">
        <v>57</v>
      </c>
      <c r="M5" s="130" t="s">
        <v>58</v>
      </c>
      <c r="N5" s="130"/>
      <c r="O5" s="130"/>
      <c r="P5" s="130"/>
      <c r="Q5" s="130"/>
    </row>
    <row r="6" spans="1:17" ht="81.6" customHeight="1">
      <c r="A6" s="130"/>
      <c r="B6" s="130"/>
      <c r="C6" s="130"/>
      <c r="D6" s="130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0"/>
      <c r="L6" s="130"/>
      <c r="M6" s="130"/>
      <c r="N6" s="130"/>
      <c r="O6" s="130"/>
      <c r="P6" s="130"/>
      <c r="Q6" s="130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1126</v>
      </c>
      <c r="E8" s="74">
        <f t="shared" si="0"/>
        <v>1000</v>
      </c>
      <c r="F8" s="74">
        <f t="shared" si="0"/>
        <v>126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986</v>
      </c>
      <c r="O8" s="74">
        <f t="shared" si="0"/>
        <v>15</v>
      </c>
      <c r="P8" s="74">
        <f t="shared" si="0"/>
        <v>15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1126</v>
      </c>
      <c r="E10" s="42">
        <v>1000</v>
      </c>
      <c r="F10" s="42">
        <v>126</v>
      </c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>
        <v>986</v>
      </c>
      <c r="O10" s="42">
        <v>15</v>
      </c>
      <c r="P10" s="42">
        <v>15</v>
      </c>
      <c r="Q10" s="42">
        <v>0</v>
      </c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0</v>
      </c>
      <c r="E16" s="42"/>
      <c r="F16" s="42"/>
      <c r="G16" s="42"/>
      <c r="H16" s="42"/>
      <c r="I16" s="41" t="s">
        <v>61</v>
      </c>
      <c r="J16" s="41" t="s">
        <v>61</v>
      </c>
      <c r="K16" s="42"/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9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1" t="s">
        <v>322</v>
      </c>
      <c r="C32" s="131"/>
      <c r="D32" s="131"/>
      <c r="E32" s="131"/>
      <c r="F32" s="31"/>
      <c r="G32" s="31"/>
      <c r="H32" s="31"/>
      <c r="I32" s="31"/>
    </row>
    <row r="33" spans="1:9" ht="12.75">
      <c r="A33" s="31"/>
      <c r="B33" s="131"/>
      <c r="C33" s="131"/>
      <c r="D33" s="131"/>
      <c r="E33" s="131"/>
      <c r="F33" s="31"/>
      <c r="G33" s="31"/>
      <c r="H33" s="31"/>
      <c r="I33" s="31"/>
    </row>
    <row r="34" spans="1:9" ht="12.75">
      <c r="A34" s="31"/>
      <c r="B34" s="131"/>
      <c r="C34" s="131"/>
      <c r="D34" s="131"/>
      <c r="E34" s="131"/>
      <c r="F34" s="31"/>
      <c r="G34" s="31"/>
      <c r="H34" s="31"/>
      <c r="I34" s="31"/>
    </row>
    <row r="35" spans="1:9" ht="12.75">
      <c r="A35" s="31"/>
      <c r="B35" s="131"/>
      <c r="C35" s="131"/>
      <c r="D35" s="131"/>
      <c r="E35" s="131"/>
      <c r="F35" s="31"/>
      <c r="G35" s="31"/>
      <c r="H35" s="31"/>
      <c r="I35" s="31"/>
    </row>
    <row r="36" spans="1:9" ht="12.75">
      <c r="A36" s="31"/>
      <c r="B36" s="131"/>
      <c r="C36" s="131"/>
      <c r="D36" s="131"/>
      <c r="E36" s="131"/>
      <c r="F36" s="54" t="s">
        <v>353</v>
      </c>
      <c r="G36" s="132"/>
      <c r="H36" s="132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  <mergeCell ref="P3:P6"/>
    <mergeCell ref="Q3:Q6"/>
    <mergeCell ref="D4:D6"/>
    <mergeCell ref="E4:M4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7" stopIfTrue="1">
      <formula>$P$8&gt;$O$8</formula>
    </cfRule>
  </conditionalFormatting>
  <conditionalFormatting sqref="Q8:Q27 D8:D27">
    <cfRule type="expression" priority="57" dxfId="67" stopIfTrue="1">
      <formula>$Q8&gt;$D8</formula>
    </cfRule>
  </conditionalFormatting>
  <conditionalFormatting sqref="N8:O10 N12:O12 N14:O14 N27:O27">
    <cfRule type="expression" priority="56" dxfId="67" stopIfTrue="1">
      <formula>$O8&gt;$N8</formula>
    </cfRule>
  </conditionalFormatting>
  <conditionalFormatting sqref="K8 D8:D27 K18 K21:K22 K24 K26">
    <cfRule type="expression" priority="38" dxfId="67" stopIfTrue="1">
      <formula>$K$8&gt;$D$8</formula>
    </cfRule>
  </conditionalFormatting>
  <conditionalFormatting sqref="O8:O10 O12 O14 O27 D8:D10 D12 D14 D27">
    <cfRule type="expression" priority="41" dxfId="67" stopIfTrue="1">
      <formula>$O$8&gt;$D$8</formula>
    </cfRule>
  </conditionalFormatting>
  <conditionalFormatting sqref="M8 M13:M16 D8 D12:D27 M18 M21:M22 M24 M26:M27">
    <cfRule type="expression" priority="40" dxfId="67" stopIfTrue="1">
      <formula>$M$8&gt;$D$8</formula>
    </cfRule>
  </conditionalFormatting>
  <conditionalFormatting sqref="L8 D8:D27 L18 L21:L22 L24 L26:L27">
    <cfRule type="expression" priority="39" dxfId="67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1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1" operator="greaterThan" stopIfTrue="1">
      <formula>$D9</formula>
    </cfRule>
  </conditionalFormatting>
  <conditionalFormatting sqref="M12">
    <cfRule type="cellIs" priority="13" dxfId="1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1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1" operator="greaterThan" stopIfTrue="1">
      <formula>$D23</formula>
    </cfRule>
  </conditionalFormatting>
  <conditionalFormatting sqref="L25">
    <cfRule type="expression" priority="7" dxfId="45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1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300" verticalDpi="300" orientation="landscape" paperSize="9" scale="56" r:id="rId1"/>
  <headerFooter>
    <oddHeader>&amp;C&amp;A</oddHeader>
    <oddFooter>&amp;CСтраница &amp;P</oddFooter>
  </headerFooter>
  <rowBreaks count="1" manualBreakCount="1">
    <brk id="21" max="16383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zoomScale="80" zoomScaleNormal="8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17" sqref="F17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3" t="s">
        <v>323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4" ht="12.75">
      <c r="A2" s="134" t="s">
        <v>46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spans="1:14" ht="42.6" customHeight="1">
      <c r="A3" s="130" t="s">
        <v>69</v>
      </c>
      <c r="B3" s="130" t="s">
        <v>15</v>
      </c>
      <c r="C3" s="135" t="s">
        <v>70</v>
      </c>
      <c r="D3" s="135"/>
      <c r="E3" s="135"/>
      <c r="F3" s="135"/>
      <c r="G3" s="135"/>
      <c r="H3" s="130" t="s">
        <v>71</v>
      </c>
      <c r="I3" s="130"/>
      <c r="J3" s="130"/>
      <c r="K3" s="130" t="s">
        <v>291</v>
      </c>
      <c r="L3" s="130"/>
      <c r="M3" s="130" t="s">
        <v>400</v>
      </c>
      <c r="N3" s="130" t="s">
        <v>401</v>
      </c>
    </row>
    <row r="4" spans="1:14" ht="34.15" customHeight="1">
      <c r="A4" s="130"/>
      <c r="B4" s="130"/>
      <c r="C4" s="130" t="s">
        <v>16</v>
      </c>
      <c r="D4" s="130" t="s">
        <v>72</v>
      </c>
      <c r="E4" s="130"/>
      <c r="F4" s="130"/>
      <c r="G4" s="130"/>
      <c r="H4" s="130" t="s">
        <v>288</v>
      </c>
      <c r="I4" s="130" t="s">
        <v>290</v>
      </c>
      <c r="J4" s="130" t="s">
        <v>289</v>
      </c>
      <c r="K4" s="130" t="s">
        <v>16</v>
      </c>
      <c r="L4" s="130" t="s">
        <v>292</v>
      </c>
      <c r="M4" s="130"/>
      <c r="N4" s="130"/>
    </row>
    <row r="5" spans="1:14" ht="38.25">
      <c r="A5" s="130"/>
      <c r="B5" s="130"/>
      <c r="C5" s="130"/>
      <c r="D5" s="22" t="s">
        <v>73</v>
      </c>
      <c r="E5" s="22" t="s">
        <v>293</v>
      </c>
      <c r="F5" s="22" t="s">
        <v>74</v>
      </c>
      <c r="G5" s="26" t="s">
        <v>75</v>
      </c>
      <c r="H5" s="130"/>
      <c r="I5" s="130"/>
      <c r="J5" s="130"/>
      <c r="K5" s="130"/>
      <c r="L5" s="130"/>
      <c r="M5" s="130"/>
      <c r="N5" s="130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5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5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</row>
    <row r="8" spans="1:14" ht="38.25">
      <c r="A8" s="28" t="s">
        <v>403</v>
      </c>
      <c r="B8" s="23">
        <v>38</v>
      </c>
      <c r="C8" s="77">
        <f>SUM(C9:C10,C13,C18,C19,C22,C23,C29:C31,C35:C36)</f>
        <v>5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5</v>
      </c>
      <c r="G8" s="77">
        <f>SUM(G9:G10,G13,G18,G19,G22,G23,G29:G31,G35:G36)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3</v>
      </c>
      <c r="D10" s="25"/>
      <c r="E10" s="25"/>
      <c r="F10" s="25">
        <v>3</v>
      </c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2</v>
      </c>
      <c r="D13" s="25"/>
      <c r="E13" s="25"/>
      <c r="F13" s="25">
        <v>2</v>
      </c>
      <c r="G13" s="25"/>
      <c r="H13" s="25"/>
      <c r="I13" s="25"/>
      <c r="J13" s="25"/>
      <c r="K13" s="25"/>
      <c r="L13" s="25"/>
      <c r="M13" s="25"/>
      <c r="N13" s="25"/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1</v>
      </c>
      <c r="D16" s="25"/>
      <c r="E16" s="25"/>
      <c r="F16" s="25">
        <v>1</v>
      </c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265.9</v>
      </c>
      <c r="D17" s="25"/>
      <c r="E17" s="25"/>
      <c r="F17" s="25">
        <v>265.9</v>
      </c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  <mergeCell ref="D4:G4"/>
    <mergeCell ref="H4:H5"/>
    <mergeCell ref="I4:I5"/>
    <mergeCell ref="J4:J5"/>
    <mergeCell ref="K4:K5"/>
    <mergeCell ref="L4:L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5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300" verticalDpi="3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80" zoomScaleNormal="8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F13" sqref="F13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3" t="s">
        <v>103</v>
      </c>
      <c r="B1" s="133"/>
      <c r="C1" s="133"/>
      <c r="D1" s="133"/>
      <c r="E1" s="133"/>
      <c r="F1" s="133"/>
      <c r="G1" s="133"/>
      <c r="H1" s="133"/>
      <c r="I1" s="133"/>
    </row>
    <row r="2" spans="1:9" ht="26.45" customHeight="1">
      <c r="A2" s="137" t="s">
        <v>104</v>
      </c>
      <c r="B2" s="137"/>
      <c r="C2" s="137"/>
      <c r="D2" s="137"/>
      <c r="E2" s="137"/>
      <c r="F2" s="137"/>
      <c r="G2" s="137"/>
      <c r="H2" s="137"/>
      <c r="I2" s="137"/>
    </row>
    <row r="3" spans="1:9" ht="12.75" customHeight="1">
      <c r="A3" s="130" t="s">
        <v>105</v>
      </c>
      <c r="B3" s="130" t="s">
        <v>15</v>
      </c>
      <c r="C3" s="130" t="s">
        <v>106</v>
      </c>
      <c r="D3" s="130"/>
      <c r="E3" s="130"/>
      <c r="F3" s="130"/>
      <c r="G3" s="130" t="s">
        <v>107</v>
      </c>
      <c r="H3" s="130" t="s">
        <v>108</v>
      </c>
      <c r="I3" s="130" t="s">
        <v>295</v>
      </c>
    </row>
    <row r="4" spans="1:9" ht="12.75" customHeight="1">
      <c r="A4" s="130"/>
      <c r="B4" s="130"/>
      <c r="C4" s="135" t="s">
        <v>16</v>
      </c>
      <c r="D4" s="130" t="s">
        <v>109</v>
      </c>
      <c r="E4" s="130"/>
      <c r="F4" s="130"/>
      <c r="G4" s="130"/>
      <c r="H4" s="130"/>
      <c r="I4" s="130"/>
    </row>
    <row r="5" spans="1:9" ht="45.6" customHeight="1">
      <c r="A5" s="130"/>
      <c r="B5" s="130"/>
      <c r="C5" s="130"/>
      <c r="D5" s="130" t="s">
        <v>110</v>
      </c>
      <c r="E5" s="130" t="s">
        <v>111</v>
      </c>
      <c r="F5" s="130"/>
      <c r="G5" s="130"/>
      <c r="H5" s="130"/>
      <c r="I5" s="130"/>
    </row>
    <row r="6" spans="1:9" ht="51">
      <c r="A6" s="130"/>
      <c r="B6" s="130"/>
      <c r="C6" s="130"/>
      <c r="D6" s="130"/>
      <c r="E6" s="22" t="s">
        <v>112</v>
      </c>
      <c r="F6" s="22" t="s">
        <v>113</v>
      </c>
      <c r="G6" s="130"/>
      <c r="H6" s="130"/>
      <c r="I6" s="130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1361.1599999999999</v>
      </c>
      <c r="D8" s="75">
        <f aca="true" t="shared" si="0" ref="D8:I8">SUM(D9:D15)</f>
        <v>50.83</v>
      </c>
      <c r="E8" s="75">
        <f t="shared" si="0"/>
        <v>1310.33</v>
      </c>
      <c r="F8" s="75">
        <f t="shared" si="0"/>
        <v>0</v>
      </c>
      <c r="G8" s="75">
        <f t="shared" si="0"/>
        <v>0</v>
      </c>
      <c r="H8" s="75">
        <f>SUM(H9:H15)</f>
        <v>1361.1599999999999</v>
      </c>
      <c r="I8" s="75">
        <f t="shared" si="0"/>
        <v>0</v>
      </c>
    </row>
    <row r="9" spans="1:9" ht="38.25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5.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/>
      <c r="H10" s="76">
        <f t="shared" si="1"/>
        <v>0</v>
      </c>
      <c r="I10" s="45"/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1361.1599999999999</v>
      </c>
      <c r="D13" s="45">
        <v>50.83</v>
      </c>
      <c r="E13" s="45">
        <v>1310.33</v>
      </c>
      <c r="F13" s="45">
        <f>-Раздел5!C3340</f>
        <v>0</v>
      </c>
      <c r="G13" s="45"/>
      <c r="H13" s="76">
        <f t="shared" si="1"/>
        <v>1361.1599999999999</v>
      </c>
      <c r="I13" s="45"/>
    </row>
    <row r="14" spans="1:9" ht="25.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.75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1" t="s">
        <v>121</v>
      </c>
      <c r="C17" s="131"/>
      <c r="D17" s="131"/>
      <c r="E17" s="131"/>
    </row>
    <row r="18" spans="2:5" ht="12.75">
      <c r="B18" s="131"/>
      <c r="C18" s="131"/>
      <c r="D18" s="131"/>
      <c r="E18" s="131"/>
    </row>
    <row r="19" spans="2:5" ht="12.75">
      <c r="B19" s="131"/>
      <c r="C19" s="131"/>
      <c r="D19" s="131"/>
      <c r="E19" s="131"/>
    </row>
    <row r="20" spans="2:5" ht="12.75">
      <c r="B20" s="131"/>
      <c r="C20" s="131"/>
      <c r="D20" s="131"/>
      <c r="E20" s="131"/>
    </row>
    <row r="21" spans="2:9" ht="12.75" customHeight="1">
      <c r="B21" s="131"/>
      <c r="C21" s="131"/>
      <c r="D21" s="131"/>
      <c r="E21" s="131"/>
      <c r="F21" s="54" t="s">
        <v>126</v>
      </c>
      <c r="G21" s="136"/>
      <c r="H21" s="136"/>
      <c r="I21" s="31" t="s">
        <v>122</v>
      </c>
    </row>
    <row r="22" ht="12.75">
      <c r="F22" s="54"/>
    </row>
    <row r="23" spans="2:6" ht="12.75" customHeight="1">
      <c r="B23" s="131" t="s">
        <v>123</v>
      </c>
      <c r="C23" s="131"/>
      <c r="D23" s="131"/>
      <c r="E23" s="131"/>
      <c r="F23" s="54"/>
    </row>
    <row r="24" spans="2:6" ht="12.75">
      <c r="B24" s="131"/>
      <c r="C24" s="131"/>
      <c r="D24" s="131"/>
      <c r="E24" s="131"/>
      <c r="F24" s="54"/>
    </row>
    <row r="25" spans="2:6" ht="12.75">
      <c r="B25" s="131"/>
      <c r="C25" s="131"/>
      <c r="D25" s="131"/>
      <c r="E25" s="131"/>
      <c r="F25" s="54"/>
    </row>
    <row r="26" spans="2:9" ht="12.75" customHeight="1">
      <c r="B26" s="131"/>
      <c r="C26" s="131"/>
      <c r="D26" s="131"/>
      <c r="E26" s="131"/>
      <c r="F26" s="54" t="s">
        <v>350</v>
      </c>
      <c r="G26" s="136"/>
      <c r="H26" s="136"/>
      <c r="I26" s="31" t="s">
        <v>122</v>
      </c>
    </row>
    <row r="27" ht="12.75">
      <c r="F27" s="54"/>
    </row>
    <row r="28" spans="2:6" ht="12.75" customHeight="1">
      <c r="B28" s="131" t="s">
        <v>124</v>
      </c>
      <c r="C28" s="131"/>
      <c r="D28" s="131"/>
      <c r="E28" s="131"/>
      <c r="F28" s="54"/>
    </row>
    <row r="29" spans="2:6" ht="12.75">
      <c r="B29" s="131"/>
      <c r="C29" s="131"/>
      <c r="D29" s="131"/>
      <c r="E29" s="131"/>
      <c r="F29" s="54"/>
    </row>
    <row r="30" spans="2:9" ht="12.75" customHeight="1">
      <c r="B30" s="131"/>
      <c r="C30" s="131"/>
      <c r="D30" s="131"/>
      <c r="E30" s="131"/>
      <c r="F30" s="54" t="s">
        <v>351</v>
      </c>
      <c r="G30" s="136"/>
      <c r="H30" s="136"/>
      <c r="I30" s="31" t="s">
        <v>122</v>
      </c>
    </row>
    <row r="31" ht="12.75">
      <c r="F31" s="54"/>
    </row>
    <row r="32" spans="2:6" ht="12.75" customHeight="1">
      <c r="B32" s="131" t="s">
        <v>125</v>
      </c>
      <c r="C32" s="131"/>
      <c r="D32" s="131"/>
      <c r="E32" s="131"/>
      <c r="F32" s="54"/>
    </row>
    <row r="33" spans="2:6" ht="12.75">
      <c r="B33" s="131"/>
      <c r="C33" s="131"/>
      <c r="D33" s="131"/>
      <c r="E33" s="131"/>
      <c r="F33" s="54"/>
    </row>
    <row r="34" spans="2:9" ht="12.75" customHeight="1">
      <c r="B34" s="131"/>
      <c r="C34" s="131"/>
      <c r="D34" s="131"/>
      <c r="E34" s="131"/>
      <c r="F34" s="54" t="s">
        <v>352</v>
      </c>
      <c r="G34" s="136"/>
      <c r="H34" s="136"/>
      <c r="I34" s="31" t="s">
        <v>122</v>
      </c>
    </row>
    <row r="35" ht="12.75">
      <c r="F35" s="54"/>
    </row>
  </sheetData>
  <sheetProtection password="D941" sheet="1"/>
  <mergeCells count="20"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 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300" verticalDpi="3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2"/>
  <sheetViews>
    <sheetView zoomScale="80" zoomScaleNormal="80" workbookViewId="0" topLeftCell="A1">
      <pane xSplit="2" ySplit="7" topLeftCell="F26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O121" sqref="O121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3" t="s">
        <v>349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</row>
    <row r="2" spans="1:17" ht="13.5" thickBot="1">
      <c r="A2" s="134" t="s">
        <v>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spans="1:19" ht="24" customHeight="1" thickBot="1">
      <c r="A3" s="130" t="s">
        <v>127</v>
      </c>
      <c r="B3" s="150" t="s">
        <v>128</v>
      </c>
      <c r="C3" s="151" t="s">
        <v>354</v>
      </c>
      <c r="D3" s="152"/>
      <c r="E3" s="141"/>
      <c r="F3" s="141"/>
      <c r="G3" s="141"/>
      <c r="H3" s="141"/>
      <c r="I3" s="141"/>
      <c r="J3" s="141"/>
      <c r="K3" s="142"/>
      <c r="L3" s="153" t="s">
        <v>369</v>
      </c>
      <c r="M3" s="141"/>
      <c r="N3" s="142"/>
      <c r="O3" s="140" t="s">
        <v>365</v>
      </c>
      <c r="P3" s="141"/>
      <c r="Q3" s="142"/>
      <c r="R3" s="138" t="s">
        <v>414</v>
      </c>
      <c r="S3" s="139" t="s">
        <v>415</v>
      </c>
    </row>
    <row r="4" spans="1:19" ht="24" customHeight="1">
      <c r="A4" s="130"/>
      <c r="B4" s="150"/>
      <c r="C4" s="143" t="s">
        <v>16</v>
      </c>
      <c r="D4" s="154" t="s">
        <v>129</v>
      </c>
      <c r="E4" s="161" t="s">
        <v>355</v>
      </c>
      <c r="F4" s="135"/>
      <c r="G4" s="135"/>
      <c r="H4" s="163" t="s">
        <v>359</v>
      </c>
      <c r="I4" s="164"/>
      <c r="J4" s="164"/>
      <c r="K4" s="165"/>
      <c r="L4" s="166" t="s">
        <v>16</v>
      </c>
      <c r="M4" s="157" t="s">
        <v>356</v>
      </c>
      <c r="N4" s="158"/>
      <c r="O4" s="143" t="s">
        <v>16</v>
      </c>
      <c r="P4" s="145" t="s">
        <v>366</v>
      </c>
      <c r="Q4" s="146"/>
      <c r="R4" s="138"/>
      <c r="S4" s="139"/>
    </row>
    <row r="5" spans="1:19" ht="24" customHeight="1">
      <c r="A5" s="130"/>
      <c r="B5" s="150"/>
      <c r="C5" s="143"/>
      <c r="D5" s="155"/>
      <c r="E5" s="161" t="s">
        <v>16</v>
      </c>
      <c r="F5" s="163" t="s">
        <v>356</v>
      </c>
      <c r="G5" s="161"/>
      <c r="H5" s="135" t="s">
        <v>16</v>
      </c>
      <c r="I5" s="163" t="s">
        <v>356</v>
      </c>
      <c r="J5" s="164"/>
      <c r="K5" s="165"/>
      <c r="L5" s="167"/>
      <c r="M5" s="159"/>
      <c r="N5" s="160"/>
      <c r="O5" s="143"/>
      <c r="P5" s="147"/>
      <c r="Q5" s="148"/>
      <c r="R5" s="138"/>
      <c r="S5" s="139"/>
    </row>
    <row r="6" spans="1:19" ht="51" customHeight="1" thickBot="1">
      <c r="A6" s="130"/>
      <c r="B6" s="150"/>
      <c r="C6" s="144"/>
      <c r="D6" s="156"/>
      <c r="E6" s="162"/>
      <c r="F6" s="56" t="s">
        <v>357</v>
      </c>
      <c r="G6" s="56" t="s">
        <v>358</v>
      </c>
      <c r="H6" s="149"/>
      <c r="I6" s="56" t="s">
        <v>360</v>
      </c>
      <c r="J6" s="56" t="s">
        <v>361</v>
      </c>
      <c r="K6" s="57" t="s">
        <v>362</v>
      </c>
      <c r="L6" s="168"/>
      <c r="M6" s="58" t="s">
        <v>363</v>
      </c>
      <c r="N6" s="57" t="s">
        <v>364</v>
      </c>
      <c r="O6" s="144"/>
      <c r="P6" s="56" t="s">
        <v>367</v>
      </c>
      <c r="Q6" s="57" t="s">
        <v>368</v>
      </c>
      <c r="R6" s="138"/>
      <c r="S6" s="139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141</v>
      </c>
      <c r="D8" s="84">
        <f>SUM(D9:D110,D112:D140,D141,D144,D153,D164,D171)</f>
        <v>42</v>
      </c>
      <c r="E8" s="84">
        <f>SUM(E9:E110,E112:E140,E141,E144,E153,E164,E171)</f>
        <v>8</v>
      </c>
      <c r="F8" s="84">
        <f aca="true" t="shared" si="0" ref="F8:Q8">SUM(F9:F110,F112:F140,F141,F144,F153,F164,F171)</f>
        <v>1</v>
      </c>
      <c r="G8" s="84">
        <f t="shared" si="0"/>
        <v>0</v>
      </c>
      <c r="H8" s="84">
        <f t="shared" si="0"/>
        <v>2</v>
      </c>
      <c r="I8" s="84">
        <f t="shared" si="0"/>
        <v>2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4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2</v>
      </c>
      <c r="P8" s="84">
        <f>SUM(P9:P110,P112:P140,P141,P144,P153,P164,P171)</f>
        <v>2</v>
      </c>
      <c r="Q8" s="84">
        <f t="shared" si="0"/>
        <v>0</v>
      </c>
      <c r="R8" s="79">
        <f>Раздел2!D8</f>
        <v>1126</v>
      </c>
      <c r="S8" s="82">
        <f>Раздел2!K8</f>
        <v>0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>
        <v>40</v>
      </c>
      <c r="D33" s="46">
        <v>12</v>
      </c>
      <c r="E33" s="70"/>
      <c r="F33" s="46"/>
      <c r="G33" s="46"/>
      <c r="H33" s="84">
        <f t="shared" si="1"/>
        <v>0</v>
      </c>
      <c r="I33" s="46"/>
      <c r="J33" s="46"/>
      <c r="K33" s="46"/>
      <c r="L33" s="46">
        <v>0</v>
      </c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>
        <v>101</v>
      </c>
      <c r="D121" s="46">
        <v>30</v>
      </c>
      <c r="E121" s="70">
        <v>8</v>
      </c>
      <c r="F121" s="46">
        <v>1</v>
      </c>
      <c r="G121" s="46"/>
      <c r="H121" s="84">
        <f t="shared" si="2"/>
        <v>2</v>
      </c>
      <c r="I121" s="46">
        <v>2</v>
      </c>
      <c r="J121" s="46"/>
      <c r="K121" s="46"/>
      <c r="L121" s="46">
        <v>4</v>
      </c>
      <c r="M121" s="46">
        <f>-N121-N121</f>
        <v>0</v>
      </c>
      <c r="N121" s="46">
        <f>-O1212</f>
        <v>0</v>
      </c>
      <c r="O121" s="70">
        <v>2</v>
      </c>
      <c r="P121" s="46">
        <v>2</v>
      </c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/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H5:H6"/>
    <mergeCell ref="A1:Q1"/>
    <mergeCell ref="A2:Q2"/>
    <mergeCell ref="A3:A6"/>
    <mergeCell ref="B3:B6"/>
    <mergeCell ref="C3:K3"/>
    <mergeCell ref="L3:N3"/>
    <mergeCell ref="D4:D6"/>
    <mergeCell ref="M4:N5"/>
    <mergeCell ref="E5:E6"/>
    <mergeCell ref="F5:G5"/>
    <mergeCell ref="C4:C6"/>
    <mergeCell ref="I5:K5"/>
    <mergeCell ref="E4:G4"/>
    <mergeCell ref="L4:L6"/>
    <mergeCell ref="H4:K4"/>
    <mergeCell ref="R3:R6"/>
    <mergeCell ref="S3:S6"/>
    <mergeCell ref="O3:Q3"/>
    <mergeCell ref="O4:O6"/>
    <mergeCell ref="P4:Q5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300" verticalDpi="300" orientation="landscape" paperSize="9" scale="51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="90" zoomScaleNormal="90" workbookViewId="0" topLeftCell="A1">
      <pane xSplit="2" ySplit="7" topLeftCell="C14" activePane="bottomRight" state="frozen"/>
      <selection pane="topRight" activeCell="C1" sqref="C1"/>
      <selection pane="bottomLeft" activeCell="A8" sqref="A8"/>
      <selection pane="bottomRight" activeCell="A10" sqref="A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.6" customHeight="1">
      <c r="A3" s="130" t="s">
        <v>261</v>
      </c>
      <c r="B3" s="130" t="s">
        <v>262</v>
      </c>
      <c r="C3" s="130" t="s">
        <v>296</v>
      </c>
      <c r="D3" s="130" t="s">
        <v>297</v>
      </c>
      <c r="E3" s="130" t="s">
        <v>263</v>
      </c>
      <c r="F3" s="130" t="s">
        <v>298</v>
      </c>
      <c r="G3" s="130"/>
      <c r="H3" s="130"/>
      <c r="I3" s="130"/>
    </row>
    <row r="4" spans="1:9" ht="12.75" customHeight="1">
      <c r="A4" s="130"/>
      <c r="B4" s="130"/>
      <c r="C4" s="130"/>
      <c r="D4" s="130"/>
      <c r="E4" s="130"/>
      <c r="F4" s="130" t="s">
        <v>16</v>
      </c>
      <c r="G4" s="130" t="s">
        <v>109</v>
      </c>
      <c r="H4" s="130"/>
      <c r="I4" s="130"/>
    </row>
    <row r="5" spans="1:9" ht="52.9" customHeight="1">
      <c r="A5" s="130"/>
      <c r="B5" s="130"/>
      <c r="C5" s="130"/>
      <c r="D5" s="130"/>
      <c r="E5" s="130"/>
      <c r="F5" s="130"/>
      <c r="G5" s="130" t="s">
        <v>264</v>
      </c>
      <c r="H5" s="130" t="s">
        <v>265</v>
      </c>
      <c r="I5" s="130"/>
    </row>
    <row r="6" spans="1:9" ht="51">
      <c r="A6" s="130"/>
      <c r="B6" s="130"/>
      <c r="C6" s="130"/>
      <c r="D6" s="130"/>
      <c r="E6" s="130"/>
      <c r="F6" s="130"/>
      <c r="G6" s="130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  <mergeCell ref="G5:G6"/>
    <mergeCell ref="H5:I5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300" verticalDpi="3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 topLeftCell="A1">
      <selection activeCell="E27" sqref="E27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3" t="s">
        <v>268</v>
      </c>
      <c r="B1" s="133"/>
      <c r="C1" s="133"/>
    </row>
    <row r="2" spans="1:3" ht="12.75">
      <c r="A2" s="134" t="s">
        <v>13</v>
      </c>
      <c r="B2" s="134"/>
      <c r="C2" s="134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>
        <v>0</v>
      </c>
    </row>
    <row r="7" spans="1:3" ht="12.75">
      <c r="A7" s="48" t="s">
        <v>308</v>
      </c>
      <c r="B7" s="23">
        <v>270</v>
      </c>
      <c r="C7" s="46">
        <v>0</v>
      </c>
    </row>
    <row r="8" spans="1:3" ht="12.75">
      <c r="A8" s="48" t="s">
        <v>307</v>
      </c>
      <c r="B8" s="23">
        <v>271</v>
      </c>
      <c r="C8" s="46">
        <v>0</v>
      </c>
    </row>
    <row r="9" spans="1:3" ht="12.75">
      <c r="A9" s="32" t="s">
        <v>410</v>
      </c>
      <c r="B9" s="23">
        <v>272</v>
      </c>
      <c r="C9" s="49">
        <v>0</v>
      </c>
    </row>
    <row r="10" spans="1:3" ht="25.5">
      <c r="A10" s="30" t="s">
        <v>310</v>
      </c>
      <c r="B10" s="23">
        <v>273</v>
      </c>
      <c r="C10" s="46">
        <v>0</v>
      </c>
    </row>
    <row r="11" spans="1:3" ht="12.75">
      <c r="A11" s="30" t="s">
        <v>270</v>
      </c>
      <c r="B11" s="23">
        <v>274</v>
      </c>
      <c r="C11" s="46">
        <v>0</v>
      </c>
    </row>
    <row r="12" spans="1:3" ht="12.75">
      <c r="A12" s="32" t="s">
        <v>311</v>
      </c>
      <c r="B12" s="23">
        <v>275</v>
      </c>
      <c r="C12" s="46">
        <v>0</v>
      </c>
    </row>
    <row r="13" spans="1:3" ht="25.5">
      <c r="A13" s="32" t="s">
        <v>312</v>
      </c>
      <c r="B13" s="23">
        <v>276</v>
      </c>
      <c r="C13" s="46">
        <v>0</v>
      </c>
    </row>
    <row r="14" spans="1:3" ht="12.75">
      <c r="A14" s="32" t="s">
        <v>271</v>
      </c>
      <c r="B14" s="23">
        <v>277</v>
      </c>
      <c r="C14" s="46">
        <v>0</v>
      </c>
    </row>
    <row r="15" spans="1:3" ht="25.5">
      <c r="A15" s="32" t="s">
        <v>313</v>
      </c>
      <c r="B15" s="23">
        <v>278</v>
      </c>
      <c r="C15" s="46">
        <v>0</v>
      </c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 t="s">
        <v>418</v>
      </c>
      <c r="C22" s="43" t="s">
        <v>419</v>
      </c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 t="s">
        <v>420</v>
      </c>
      <c r="C25" s="43" t="s">
        <v>421</v>
      </c>
      <c r="D25" s="65">
        <v>44183</v>
      </c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300" verticalDpi="3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Работник</cp:lastModifiedBy>
  <cp:lastPrinted>2020-12-18T10:38:34Z</cp:lastPrinted>
  <dcterms:created xsi:type="dcterms:W3CDTF">2017-09-28T11:17:06Z</dcterms:created>
  <dcterms:modified xsi:type="dcterms:W3CDTF">2020-12-18T10:40:52Z</dcterms:modified>
  <cp:category/>
  <cp:version/>
  <cp:contentType/>
  <cp:contentStatus/>
  <cp:revision>27</cp:revision>
</cp:coreProperties>
</file>